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1775" activeTab="1"/>
  </bookViews>
  <sheets>
    <sheet name="P10" sheetId="1" r:id="rId1"/>
    <sheet name="Рус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" i="1"/>
  <c r="B58"/>
  <c r="B57"/>
  <c r="B56"/>
  <c r="J53"/>
  <c r="B61" s="1"/>
  <c r="J47"/>
  <c r="J41"/>
  <c r="K20"/>
  <c r="J20"/>
  <c r="L20" s="1"/>
  <c r="L19"/>
  <c r="L18"/>
  <c r="L17"/>
  <c r="L16"/>
  <c r="L15"/>
  <c r="L14"/>
  <c r="N9"/>
  <c r="M9"/>
  <c r="J9"/>
  <c r="G9"/>
  <c r="D9"/>
  <c r="N8"/>
  <c r="M8"/>
  <c r="J8"/>
  <c r="G8"/>
  <c r="D8"/>
  <c r="O8" s="1"/>
  <c r="N7"/>
  <c r="M7"/>
  <c r="J7"/>
  <c r="G7"/>
  <c r="D7"/>
  <c r="N6"/>
  <c r="M6"/>
  <c r="J6"/>
  <c r="G6"/>
  <c r="D6"/>
  <c r="O9" l="1"/>
  <c r="O6"/>
  <c r="O10" s="1"/>
  <c r="O7"/>
  <c r="B55"/>
  <c r="B60" s="1"/>
  <c r="B62" s="1"/>
</calcChain>
</file>

<file path=xl/sharedStrings.xml><?xml version="1.0" encoding="utf-8"?>
<sst xmlns="http://schemas.openxmlformats.org/spreadsheetml/2006/main" count="251" uniqueCount="127">
  <si>
    <t>P10 Karaganda Economic University of Kazpotrebsojuz</t>
  </si>
  <si>
    <t>1. Staff Costs</t>
  </si>
  <si>
    <t xml:space="preserve">Manager </t>
  </si>
  <si>
    <t>Teacher/Trainer/Researcher</t>
  </si>
  <si>
    <t>Technician</t>
  </si>
  <si>
    <t xml:space="preserve">Administrative </t>
  </si>
  <si>
    <t>Work Packge</t>
  </si>
  <si>
    <t>Unit cost per day</t>
  </si>
  <si>
    <t>Total (EUR)</t>
  </si>
  <si>
    <t>Total Number of Days</t>
  </si>
  <si>
    <t>Preparation</t>
  </si>
  <si>
    <t>Development</t>
  </si>
  <si>
    <t>Dissemination/Exploitation</t>
  </si>
  <si>
    <t>Management</t>
  </si>
  <si>
    <t xml:space="preserve">2-3. Travel Costs &amp; Stay Costs </t>
  </si>
  <si>
    <t>City of Departure</t>
  </si>
  <si>
    <t>Number of Participants</t>
  </si>
  <si>
    <t>City of Destination</t>
  </si>
  <si>
    <t>Travel Distanse</t>
  </si>
  <si>
    <t>Number of days (per participant)</t>
  </si>
  <si>
    <t>Travel Costs (EUR)</t>
  </si>
  <si>
    <t>Stay Costs (EUR)</t>
  </si>
  <si>
    <t>Karagandy</t>
  </si>
  <si>
    <t>Voronezh</t>
  </si>
  <si>
    <t>2000 KM and 2999 KM</t>
  </si>
  <si>
    <t>Bielefeld</t>
  </si>
  <si>
    <t>4000 KM and 7999 KM</t>
  </si>
  <si>
    <t>Rostov-on-Don</t>
  </si>
  <si>
    <t>Quality</t>
  </si>
  <si>
    <t>Maribor</t>
  </si>
  <si>
    <t>Egaleo</t>
  </si>
  <si>
    <t>Almaty</t>
  </si>
  <si>
    <t>500 KM and 1999 KM</t>
  </si>
  <si>
    <t>4. Equipment Costs</t>
  </si>
  <si>
    <t xml:space="preserve">Nature, type and specifications of the item </t>
  </si>
  <si>
    <t>Amount Excluding VAT (EUR)</t>
  </si>
  <si>
    <t>Oxford Papershow Starterbox zur interaktiven Präsentation</t>
  </si>
  <si>
    <t>Notebook Fujitsu LIFEBOOK AH 530/H26 Intel Core i5-560M (5 Units.)</t>
  </si>
  <si>
    <t>PC HP P3130 MT i5760/HDD 750 Gb/DDR</t>
  </si>
  <si>
    <t>USP Intex 650 VA</t>
  </si>
  <si>
    <t>Monitor HP S2231A (21,5") (2 Units)</t>
  </si>
  <si>
    <t>Headset Creative HS-350 (2 Units)</t>
  </si>
  <si>
    <t>Microphone Sennheiser wireless (2 Units)</t>
  </si>
  <si>
    <t>Speakers Creative 5.1 T6160</t>
  </si>
  <si>
    <t>Logitech Webcam pro 9000 with 2 MP HD Video Sensor</t>
  </si>
  <si>
    <t>Sanyo Proector PLC-WXU300 2500 Lumens 500:1</t>
  </si>
  <si>
    <t>Projector mounting</t>
  </si>
  <si>
    <t>Samsung SCX-3200, A4 printer/csanner/copier</t>
  </si>
  <si>
    <t>Konica Bizhub 211 A3 printer/scanner/copier</t>
  </si>
  <si>
    <t>Somikon Portabler USB-Scanner "SC-420.USB" bis A4 mit Videofunktion (2 Units)</t>
  </si>
  <si>
    <t>Panasonic Videocamera HC X920</t>
  </si>
  <si>
    <t>Flipchart</t>
  </si>
  <si>
    <t>Moderation set (3 units)</t>
  </si>
  <si>
    <t xml:space="preserve">5. Subcontracting Costs </t>
  </si>
  <si>
    <t>Nature, type and specifications of the item</t>
  </si>
  <si>
    <t>Professional Design, Layout of flyers, leaflets, promotion materials (post cards, broshures, posters, events etc.)</t>
  </si>
  <si>
    <t>Professional Translation of the Materials</t>
  </si>
  <si>
    <t>6. Co-financing</t>
  </si>
  <si>
    <t>Co-financing</t>
  </si>
  <si>
    <t xml:space="preserve">Resources </t>
  </si>
  <si>
    <t>Justification</t>
  </si>
  <si>
    <t>Amount</t>
  </si>
  <si>
    <t>Staff costs</t>
  </si>
  <si>
    <t>Instituations own resources</t>
  </si>
  <si>
    <t>Printing costs</t>
  </si>
  <si>
    <t>Printing the all needed dissemination materials</t>
  </si>
  <si>
    <t xml:space="preserve">2. Travel Costs </t>
  </si>
  <si>
    <t xml:space="preserve">3. Stay Costs </t>
  </si>
  <si>
    <t>Total</t>
  </si>
  <si>
    <t>Total funding</t>
  </si>
  <si>
    <t>Number of days</t>
  </si>
  <si>
    <t>10day*77€=770€ - Piloting the CCED; 30D*57€=1710; Piloting the CCED, 20D*32€=640€ Piloting the CCED</t>
  </si>
  <si>
    <t>1. Стоимость персонала</t>
  </si>
  <si>
    <t>Пакет работы</t>
  </si>
  <si>
    <t>Подготовка</t>
  </si>
  <si>
    <t>Разработка</t>
  </si>
  <si>
    <t>Расппространение / эксплуатация</t>
  </si>
  <si>
    <t>Менеджмент</t>
  </si>
  <si>
    <t>Менеджер</t>
  </si>
  <si>
    <t>Кол-во дней</t>
  </si>
  <si>
    <t>Стоимость шт/ день</t>
  </si>
  <si>
    <t>Всего (EUR)</t>
  </si>
  <si>
    <t>Всего кол-во дней</t>
  </si>
  <si>
    <t>Город вылета</t>
  </si>
  <si>
    <t>Кол-во участников</t>
  </si>
  <si>
    <t>Город прилета</t>
  </si>
  <si>
    <t>Кол-во дней / участника</t>
  </si>
  <si>
    <t>Стоимость поездки (EUR)</t>
  </si>
  <si>
    <t>Стоимость пребывания (EUR)</t>
  </si>
  <si>
    <t>Качество</t>
  </si>
  <si>
    <t>2-3. Стоимость путешествия и прибывания</t>
  </si>
  <si>
    <t>4. Стоимость оборудования</t>
  </si>
  <si>
    <t>Всего за вычетом НДС (EUR)</t>
  </si>
  <si>
    <t>5. Стоимость суб подрядчиков</t>
  </si>
  <si>
    <t>Распространение / эксплуатация</t>
  </si>
  <si>
    <t>Профессиональный дизайн флайеров, буклетов и раздаточного материала</t>
  </si>
  <si>
    <t>Проф перевод всех материалов</t>
  </si>
  <si>
    <t>6. Со-финансирование</t>
  </si>
  <si>
    <t>Со финансирование</t>
  </si>
  <si>
    <t>Стоимость персонала</t>
  </si>
  <si>
    <t>Стоимость распечатки</t>
  </si>
  <si>
    <t>Ресурсы</t>
  </si>
  <si>
    <t>Личные ресурсы института</t>
  </si>
  <si>
    <t>Обоснование</t>
  </si>
  <si>
    <t>Кол-во</t>
  </si>
  <si>
    <t>10дней*77€=770€ - управление CCED; 30D*57€=1710; управление CCED, 20D*32€=640€ управление CCED</t>
  </si>
  <si>
    <t>CCED - цетр сообщества и экономического развития (???)</t>
  </si>
  <si>
    <t>1. Затраты на персонал</t>
  </si>
  <si>
    <t xml:space="preserve">2. Стоимость поездки </t>
  </si>
  <si>
    <t>3. Стоимость прибывания</t>
  </si>
  <si>
    <t>5. Стоимость подрядчиков</t>
  </si>
  <si>
    <t xml:space="preserve">Всего </t>
  </si>
  <si>
    <t>Всего средств</t>
  </si>
  <si>
    <t>Учитель/Тренер/Исследователь</t>
  </si>
  <si>
    <t>Технник</t>
  </si>
  <si>
    <t>Администрация</t>
  </si>
  <si>
    <t>Билефельд</t>
  </si>
  <si>
    <t>Ростов-на-Дону</t>
  </si>
  <si>
    <t>Воронеж</t>
  </si>
  <si>
    <t>Марибор</t>
  </si>
  <si>
    <t>Эгалео</t>
  </si>
  <si>
    <t>Алматы</t>
  </si>
  <si>
    <t>Характер, тип и мпецификация оборудования</t>
  </si>
  <si>
    <t>Караганда</t>
  </si>
  <si>
    <t>Характер, тип и спецификации оборудования</t>
  </si>
  <si>
    <t xml:space="preserve">Распечатка всех раздаточных материалов </t>
  </si>
  <si>
    <t>Дистанция путешествия</t>
  </si>
</sst>
</file>

<file path=xl/styles.xml><?xml version="1.0" encoding="utf-8"?>
<styleSheet xmlns="http://schemas.openxmlformats.org/spreadsheetml/2006/main">
  <numFmts count="3">
    <numFmt numFmtId="164" formatCode="_-* #,##0.00\ &quot;€&quot;_-;\-* #,##0.00\ &quot;€&quot;_-;_-* &quot;-&quot;??\ &quot;€&quot;_-;_-@_-"/>
    <numFmt numFmtId="165" formatCode="#,##0.0_ ;\-#,##0.0\ "/>
    <numFmt numFmtId="166" formatCode="#,##0_ ;\-#,##0\ "/>
  </numFmts>
  <fonts count="6"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left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/>
    <xf numFmtId="2" fontId="2" fillId="0" borderId="0" xfId="0" applyNumberFormat="1" applyFont="1"/>
    <xf numFmtId="0" fontId="3" fillId="0" borderId="0" xfId="0" applyFont="1" applyAlignment="1">
      <alignment vertical="top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4" fillId="2" borderId="3" xfId="0" applyNumberFormat="1" applyFont="1" applyFill="1" applyBorder="1" applyAlignment="1" applyProtection="1">
      <alignment horizontal="left" vertical="center"/>
      <protection locked="0" hidden="1"/>
    </xf>
    <xf numFmtId="166" fontId="2" fillId="2" borderId="3" xfId="0" applyNumberFormat="1" applyFont="1" applyFill="1" applyBorder="1" applyAlignment="1" applyProtection="1">
      <alignment horizontal="center" vertical="center"/>
      <protection locked="0" hidden="1"/>
    </xf>
    <xf numFmtId="0" fontId="4" fillId="2" borderId="1" xfId="0" applyNumberFormat="1" applyFont="1" applyFill="1" applyBorder="1" applyAlignment="1" applyProtection="1">
      <alignment horizontal="left" vertical="center"/>
      <protection locked="0" hidden="1"/>
    </xf>
    <xf numFmtId="166" fontId="2" fillId="2" borderId="1" xfId="0" applyNumberFormat="1" applyFont="1" applyFill="1" applyBorder="1" applyAlignment="1" applyProtection="1">
      <alignment horizontal="center" vertical="center"/>
      <protection locked="0" hidden="1"/>
    </xf>
    <xf numFmtId="0" fontId="3" fillId="0" borderId="3" xfId="0" applyFont="1" applyBorder="1" applyAlignment="1">
      <alignment vertical="center"/>
    </xf>
    <xf numFmtId="0" fontId="4" fillId="2" borderId="3" xfId="0" applyNumberFormat="1" applyFont="1" applyFill="1" applyBorder="1" applyAlignment="1" applyProtection="1">
      <alignment horizontal="left" vertical="center"/>
      <protection locked="0"/>
    </xf>
    <xf numFmtId="0" fontId="4" fillId="2" borderId="8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Font="1" applyBorder="1"/>
    <xf numFmtId="0" fontId="2" fillId="0" borderId="9" xfId="0" applyFont="1" applyBorder="1"/>
    <xf numFmtId="0" fontId="3" fillId="0" borderId="1" xfId="0" applyFont="1" applyBorder="1" applyAlignment="1">
      <alignment wrapText="1"/>
    </xf>
    <xf numFmtId="0" fontId="4" fillId="2" borderId="1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/>
    <xf numFmtId="0" fontId="2" fillId="0" borderId="11" xfId="0" applyFont="1" applyBorder="1"/>
    <xf numFmtId="4" fontId="2" fillId="0" borderId="10" xfId="0" applyNumberFormat="1" applyFont="1" applyBorder="1"/>
    <xf numFmtId="4" fontId="2" fillId="0" borderId="4" xfId="0" applyNumberFormat="1" applyFont="1" applyBorder="1"/>
    <xf numFmtId="0" fontId="3" fillId="0" borderId="0" xfId="0" applyFont="1" applyBorder="1"/>
    <xf numFmtId="0" fontId="2" fillId="0" borderId="1" xfId="0" applyFont="1" applyBorder="1" applyAlignment="1">
      <alignment vertical="center"/>
    </xf>
    <xf numFmtId="0" fontId="4" fillId="2" borderId="1" xfId="0" applyNumberFormat="1" applyFont="1" applyFill="1" applyBorder="1" applyAlignment="1" applyProtection="1">
      <alignment horizontal="left" vertical="center" wrapText="1"/>
      <protection locked="0" hidden="1"/>
    </xf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1" fillId="2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/>
    <xf numFmtId="0" fontId="3" fillId="0" borderId="6" xfId="0" applyFont="1" applyBorder="1"/>
    <xf numFmtId="0" fontId="3" fillId="3" borderId="12" xfId="0" applyFont="1" applyFill="1" applyBorder="1"/>
    <xf numFmtId="164" fontId="2" fillId="0" borderId="1" xfId="1" applyFont="1" applyBorder="1"/>
    <xf numFmtId="164" fontId="3" fillId="0" borderId="1" xfId="1" applyFont="1" applyBorder="1"/>
    <xf numFmtId="164" fontId="4" fillId="2" borderId="1" xfId="1" applyFont="1" applyFill="1" applyBorder="1" applyAlignment="1" applyProtection="1">
      <alignment horizontal="right" vertical="center"/>
      <protection locked="0"/>
    </xf>
    <xf numFmtId="164" fontId="2" fillId="0" borderId="0" xfId="1" applyFont="1"/>
    <xf numFmtId="164" fontId="2" fillId="0" borderId="1" xfId="1" applyFont="1" applyBorder="1" applyAlignment="1"/>
    <xf numFmtId="164" fontId="2" fillId="0" borderId="6" xfId="1" applyFont="1" applyBorder="1"/>
    <xf numFmtId="164" fontId="3" fillId="3" borderId="13" xfId="1" applyFont="1" applyFill="1" applyBorder="1"/>
    <xf numFmtId="164" fontId="2" fillId="0" borderId="8" xfId="1" applyFont="1" applyBorder="1"/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0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32" xfId="0" applyBorder="1"/>
    <xf numFmtId="0" fontId="0" fillId="0" borderId="33" xfId="0" applyBorder="1"/>
    <xf numFmtId="0" fontId="0" fillId="0" borderId="13" xfId="0" applyBorder="1"/>
    <xf numFmtId="0" fontId="0" fillId="0" borderId="10" xfId="0" applyBorder="1"/>
    <xf numFmtId="0" fontId="0" fillId="0" borderId="34" xfId="0" applyBorder="1"/>
    <xf numFmtId="0" fontId="0" fillId="0" borderId="35" xfId="0" applyBorder="1"/>
    <xf numFmtId="0" fontId="0" fillId="0" borderId="14" xfId="0" applyBorder="1"/>
    <xf numFmtId="0" fontId="0" fillId="0" borderId="36" xfId="0" applyBorder="1"/>
    <xf numFmtId="0" fontId="0" fillId="0" borderId="31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3" xfId="0" applyBorder="1"/>
    <xf numFmtId="0" fontId="0" fillId="0" borderId="41" xfId="0" applyBorder="1"/>
    <xf numFmtId="0" fontId="0" fillId="0" borderId="42" xfId="0" applyBorder="1"/>
    <xf numFmtId="0" fontId="0" fillId="0" borderId="30" xfId="0" applyBorder="1"/>
    <xf numFmtId="0" fontId="0" fillId="0" borderId="43" xfId="0" applyBorder="1"/>
    <xf numFmtId="0" fontId="0" fillId="0" borderId="44" xfId="0" applyBorder="1"/>
    <xf numFmtId="0" fontId="0" fillId="0" borderId="46" xfId="0" applyBorder="1"/>
    <xf numFmtId="0" fontId="0" fillId="0" borderId="40" xfId="0" applyBorder="1"/>
    <xf numFmtId="0" fontId="0" fillId="0" borderId="18" xfId="0" applyBorder="1" applyAlignment="1">
      <alignment horizontal="center" vertical="center"/>
    </xf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top" wrapText="1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ERASMUS_budget_COMPLETE_Final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Translation"/>
      <sheetName val="1. Staff costs"/>
      <sheetName val="2-3. Travel Costs&amp;Costs of Stay"/>
      <sheetName val="4. Equipment Costs"/>
      <sheetName val="5. Subcontracting Costs"/>
      <sheetName val="B. Special Mob Strand - Student"/>
      <sheetName val="B. Special Mob Strand - Staff"/>
      <sheetName val="Co-financing"/>
      <sheetName val="Breakdown &amp; Project Funding"/>
      <sheetName val="Rates"/>
      <sheetName val="UNIT COSTS &amp; FUNDING R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2"/>
  <sheetViews>
    <sheetView topLeftCell="A46" workbookViewId="0">
      <selection activeCell="B49" sqref="B49"/>
    </sheetView>
  </sheetViews>
  <sheetFormatPr defaultColWidth="11.42578125" defaultRowHeight="12.75"/>
  <cols>
    <col min="1" max="1" width="25" style="1" customWidth="1"/>
    <col min="2" max="16384" width="11.42578125" style="1"/>
  </cols>
  <sheetData>
    <row r="1" spans="1:15" ht="18">
      <c r="A1" s="43" t="s">
        <v>0</v>
      </c>
      <c r="B1" s="44"/>
      <c r="C1" s="44"/>
      <c r="D1" s="44"/>
    </row>
    <row r="3" spans="1:15">
      <c r="A3" s="2" t="s">
        <v>72</v>
      </c>
    </row>
    <row r="4" spans="1:15">
      <c r="A4" s="2"/>
      <c r="B4" s="3" t="s">
        <v>2</v>
      </c>
      <c r="C4" s="4"/>
      <c r="D4" s="5"/>
      <c r="E4" s="3" t="s">
        <v>3</v>
      </c>
      <c r="F4" s="4"/>
      <c r="G4" s="5"/>
      <c r="H4" s="3" t="s">
        <v>4</v>
      </c>
      <c r="I4" s="4"/>
      <c r="J4" s="5"/>
      <c r="K4" s="3" t="s">
        <v>5</v>
      </c>
      <c r="L4" s="4"/>
      <c r="M4" s="5"/>
      <c r="N4" s="6"/>
      <c r="O4" s="7"/>
    </row>
    <row r="5" spans="1:15" ht="38.25">
      <c r="A5" s="8" t="s">
        <v>73</v>
      </c>
      <c r="B5" s="9" t="s">
        <v>70</v>
      </c>
      <c r="C5" s="9" t="s">
        <v>7</v>
      </c>
      <c r="D5" s="8" t="s">
        <v>8</v>
      </c>
      <c r="E5" s="9" t="s">
        <v>70</v>
      </c>
      <c r="F5" s="9" t="s">
        <v>7</v>
      </c>
      <c r="G5" s="8" t="s">
        <v>8</v>
      </c>
      <c r="H5" s="9" t="s">
        <v>70</v>
      </c>
      <c r="I5" s="9" t="s">
        <v>7</v>
      </c>
      <c r="J5" s="8" t="s">
        <v>8</v>
      </c>
      <c r="K5" s="9" t="s">
        <v>70</v>
      </c>
      <c r="L5" s="9" t="s">
        <v>7</v>
      </c>
      <c r="M5" s="8" t="s">
        <v>8</v>
      </c>
      <c r="N5" s="10" t="s">
        <v>9</v>
      </c>
      <c r="O5" s="11" t="s">
        <v>8</v>
      </c>
    </row>
    <row r="6" spans="1:15">
      <c r="A6" s="12" t="s">
        <v>10</v>
      </c>
      <c r="B6" s="13">
        <v>5</v>
      </c>
      <c r="C6" s="47">
        <v>77</v>
      </c>
      <c r="D6" s="47">
        <f>B6*C6</f>
        <v>385</v>
      </c>
      <c r="E6" s="13">
        <v>40</v>
      </c>
      <c r="F6" s="47">
        <v>57</v>
      </c>
      <c r="G6" s="47">
        <f>E6*F6</f>
        <v>2280</v>
      </c>
      <c r="H6" s="13">
        <v>15</v>
      </c>
      <c r="I6" s="47">
        <v>40</v>
      </c>
      <c r="J6" s="47">
        <f>H6*I6</f>
        <v>600</v>
      </c>
      <c r="K6" s="13">
        <v>60</v>
      </c>
      <c r="L6" s="47">
        <v>32</v>
      </c>
      <c r="M6" s="47">
        <f>K6*L6</f>
        <v>1920</v>
      </c>
      <c r="N6" s="14">
        <f>B6+E6+H6+K6</f>
        <v>120</v>
      </c>
      <c r="O6" s="47">
        <f>D6+G6+J6+M6</f>
        <v>5185</v>
      </c>
    </row>
    <row r="7" spans="1:15">
      <c r="A7" s="12" t="s">
        <v>11</v>
      </c>
      <c r="B7" s="13">
        <v>10</v>
      </c>
      <c r="C7" s="47">
        <v>77</v>
      </c>
      <c r="D7" s="47">
        <f t="shared" ref="D7:D9" si="0">B7*C7</f>
        <v>770</v>
      </c>
      <c r="E7" s="13">
        <v>60</v>
      </c>
      <c r="F7" s="47">
        <v>57</v>
      </c>
      <c r="G7" s="47">
        <f t="shared" ref="G7:G9" si="1">E7*F7</f>
        <v>3420</v>
      </c>
      <c r="H7" s="13">
        <v>10</v>
      </c>
      <c r="I7" s="47">
        <v>40</v>
      </c>
      <c r="J7" s="47">
        <f t="shared" ref="J7:J9" si="2">H7*I7</f>
        <v>400</v>
      </c>
      <c r="K7" s="13">
        <v>50</v>
      </c>
      <c r="L7" s="47">
        <v>32</v>
      </c>
      <c r="M7" s="47">
        <f t="shared" ref="M7:M9" si="3">K7*L7</f>
        <v>1600</v>
      </c>
      <c r="N7" s="14">
        <f>B7+E7+H7+K7</f>
        <v>130</v>
      </c>
      <c r="O7" s="47">
        <f>D7+G7+J7+M7</f>
        <v>6190</v>
      </c>
    </row>
    <row r="8" spans="1:15">
      <c r="A8" s="12" t="s">
        <v>12</v>
      </c>
      <c r="B8" s="13">
        <v>0</v>
      </c>
      <c r="C8" s="47">
        <v>77</v>
      </c>
      <c r="D8" s="47">
        <f t="shared" si="0"/>
        <v>0</v>
      </c>
      <c r="E8" s="13">
        <v>15</v>
      </c>
      <c r="F8" s="47">
        <v>57</v>
      </c>
      <c r="G8" s="47">
        <f t="shared" si="1"/>
        <v>855</v>
      </c>
      <c r="H8" s="13">
        <v>0</v>
      </c>
      <c r="I8" s="47">
        <v>40</v>
      </c>
      <c r="J8" s="47">
        <f t="shared" si="2"/>
        <v>0</v>
      </c>
      <c r="K8" s="13">
        <v>30</v>
      </c>
      <c r="L8" s="47">
        <v>32</v>
      </c>
      <c r="M8" s="47">
        <f t="shared" si="3"/>
        <v>960</v>
      </c>
      <c r="N8" s="14">
        <f>B8+E8+H8+K8</f>
        <v>45</v>
      </c>
      <c r="O8" s="47">
        <f>D8+G8+J8+M8</f>
        <v>1815</v>
      </c>
    </row>
    <row r="9" spans="1:15">
      <c r="A9" s="12" t="s">
        <v>13</v>
      </c>
      <c r="B9" s="13">
        <v>0</v>
      </c>
      <c r="C9" s="47">
        <v>77</v>
      </c>
      <c r="D9" s="47">
        <f t="shared" si="0"/>
        <v>0</v>
      </c>
      <c r="E9" s="13">
        <v>0</v>
      </c>
      <c r="F9" s="47">
        <v>57</v>
      </c>
      <c r="G9" s="47">
        <f t="shared" si="1"/>
        <v>0</v>
      </c>
      <c r="H9" s="13">
        <v>0</v>
      </c>
      <c r="I9" s="47">
        <v>40</v>
      </c>
      <c r="J9" s="47">
        <f t="shared" si="2"/>
        <v>0</v>
      </c>
      <c r="K9" s="13">
        <v>80</v>
      </c>
      <c r="L9" s="47">
        <v>32</v>
      </c>
      <c r="M9" s="47">
        <f t="shared" si="3"/>
        <v>2560</v>
      </c>
      <c r="N9" s="14">
        <f>B9+E9+H9+K9</f>
        <v>80</v>
      </c>
      <c r="O9" s="47">
        <f>D9+G9+J9+M9</f>
        <v>2560</v>
      </c>
    </row>
    <row r="10" spans="1:15">
      <c r="N10" s="15"/>
      <c r="O10" s="48">
        <f>SUM(O6:O9)</f>
        <v>15750</v>
      </c>
    </row>
    <row r="12" spans="1:15">
      <c r="A12" s="16" t="s">
        <v>14</v>
      </c>
    </row>
    <row r="13" spans="1:15" ht="38.25">
      <c r="A13" s="8" t="s">
        <v>6</v>
      </c>
      <c r="B13" s="17" t="s">
        <v>15</v>
      </c>
      <c r="C13" s="18"/>
      <c r="D13" s="9" t="s">
        <v>16</v>
      </c>
      <c r="E13" s="19" t="s">
        <v>17</v>
      </c>
      <c r="F13" s="6"/>
      <c r="G13" s="20" t="s">
        <v>18</v>
      </c>
      <c r="H13" s="21"/>
      <c r="I13" s="22" t="s">
        <v>19</v>
      </c>
      <c r="J13" s="9" t="s">
        <v>20</v>
      </c>
      <c r="K13" s="9" t="s">
        <v>21</v>
      </c>
      <c r="L13" s="9" t="s">
        <v>8</v>
      </c>
    </row>
    <row r="14" spans="1:15">
      <c r="A14" s="12" t="s">
        <v>13</v>
      </c>
      <c r="B14" s="23" t="s">
        <v>22</v>
      </c>
      <c r="C14" s="5"/>
      <c r="D14" s="24">
        <v>3</v>
      </c>
      <c r="E14" s="23" t="s">
        <v>23</v>
      </c>
      <c r="F14" s="5"/>
      <c r="G14" s="25" t="s">
        <v>24</v>
      </c>
      <c r="H14" s="5"/>
      <c r="I14" s="26">
        <v>4</v>
      </c>
      <c r="J14" s="47">
        <v>1080</v>
      </c>
      <c r="K14" s="47">
        <v>1440</v>
      </c>
      <c r="L14" s="47">
        <f>SUM(J14:K14)</f>
        <v>2520</v>
      </c>
    </row>
    <row r="15" spans="1:15">
      <c r="A15" s="12" t="s">
        <v>11</v>
      </c>
      <c r="B15" s="23" t="s">
        <v>22</v>
      </c>
      <c r="C15" s="5"/>
      <c r="D15" s="24">
        <v>3</v>
      </c>
      <c r="E15" s="23" t="s">
        <v>25</v>
      </c>
      <c r="F15" s="5"/>
      <c r="G15" s="25" t="s">
        <v>26</v>
      </c>
      <c r="H15" s="5"/>
      <c r="I15" s="26">
        <v>11</v>
      </c>
      <c r="J15" s="47">
        <v>2460</v>
      </c>
      <c r="K15" s="47">
        <v>3960</v>
      </c>
      <c r="L15" s="47">
        <f t="shared" ref="L15:L19" si="4">SUM(J15:K15)</f>
        <v>6420</v>
      </c>
    </row>
    <row r="16" spans="1:15">
      <c r="A16" s="12" t="s">
        <v>11</v>
      </c>
      <c r="B16" s="23" t="s">
        <v>22</v>
      </c>
      <c r="C16" s="5"/>
      <c r="D16" s="24">
        <v>2</v>
      </c>
      <c r="E16" s="23" t="s">
        <v>27</v>
      </c>
      <c r="F16" s="5"/>
      <c r="G16" s="25" t="s">
        <v>24</v>
      </c>
      <c r="H16" s="5"/>
      <c r="I16" s="26">
        <v>4</v>
      </c>
      <c r="J16" s="47">
        <v>720</v>
      </c>
      <c r="K16" s="47">
        <v>960</v>
      </c>
      <c r="L16" s="47">
        <f t="shared" si="4"/>
        <v>1680</v>
      </c>
    </row>
    <row r="17" spans="1:12">
      <c r="A17" s="12" t="s">
        <v>28</v>
      </c>
      <c r="B17" s="23" t="s">
        <v>22</v>
      </c>
      <c r="C17" s="5"/>
      <c r="D17" s="24">
        <v>2</v>
      </c>
      <c r="E17" s="23" t="s">
        <v>29</v>
      </c>
      <c r="F17" s="5"/>
      <c r="G17" s="25" t="s">
        <v>26</v>
      </c>
      <c r="H17" s="5"/>
      <c r="I17" s="26">
        <v>5</v>
      </c>
      <c r="J17" s="47">
        <v>1640</v>
      </c>
      <c r="K17" s="47">
        <v>1200</v>
      </c>
      <c r="L17" s="47">
        <f t="shared" si="4"/>
        <v>2840</v>
      </c>
    </row>
    <row r="18" spans="1:12">
      <c r="A18" s="12" t="s">
        <v>12</v>
      </c>
      <c r="B18" s="23" t="s">
        <v>22</v>
      </c>
      <c r="C18" s="5"/>
      <c r="D18" s="24">
        <v>2</v>
      </c>
      <c r="E18" s="23" t="s">
        <v>30</v>
      </c>
      <c r="F18" s="5"/>
      <c r="G18" s="25" t="s">
        <v>26</v>
      </c>
      <c r="H18" s="5"/>
      <c r="I18" s="26">
        <v>5</v>
      </c>
      <c r="J18" s="47">
        <v>1640</v>
      </c>
      <c r="K18" s="47">
        <v>1200</v>
      </c>
      <c r="L18" s="47">
        <f t="shared" si="4"/>
        <v>2840</v>
      </c>
    </row>
    <row r="19" spans="1:12">
      <c r="A19" s="12" t="s">
        <v>12</v>
      </c>
      <c r="B19" s="23" t="s">
        <v>22</v>
      </c>
      <c r="C19" s="5"/>
      <c r="D19" s="24">
        <v>3</v>
      </c>
      <c r="E19" s="23" t="s">
        <v>31</v>
      </c>
      <c r="F19" s="5"/>
      <c r="G19" s="25" t="s">
        <v>32</v>
      </c>
      <c r="H19" s="5"/>
      <c r="I19" s="26">
        <v>3</v>
      </c>
      <c r="J19" s="47">
        <v>825</v>
      </c>
      <c r="K19" s="47">
        <v>1080</v>
      </c>
      <c r="L19" s="47">
        <f t="shared" si="4"/>
        <v>1905</v>
      </c>
    </row>
    <row r="20" spans="1:12">
      <c r="J20" s="48">
        <f>SUM(J14:J19)</f>
        <v>8365</v>
      </c>
      <c r="K20" s="48">
        <f>SUM(K14:K19)</f>
        <v>9840</v>
      </c>
      <c r="L20" s="48">
        <f>SUM(J20:K20)</f>
        <v>18205</v>
      </c>
    </row>
    <row r="22" spans="1:12">
      <c r="A22" s="2" t="s">
        <v>33</v>
      </c>
    </row>
    <row r="23" spans="1:12" ht="38.25">
      <c r="A23" s="8" t="s">
        <v>6</v>
      </c>
      <c r="B23" s="27" t="s">
        <v>34</v>
      </c>
      <c r="C23" s="4"/>
      <c r="D23" s="4"/>
      <c r="E23" s="4"/>
      <c r="F23" s="4"/>
      <c r="G23" s="4"/>
      <c r="H23" s="4"/>
      <c r="I23" s="9" t="s">
        <v>35</v>
      </c>
      <c r="J23" s="20" t="s">
        <v>8</v>
      </c>
    </row>
    <row r="24" spans="1:12">
      <c r="A24" s="12" t="s">
        <v>11</v>
      </c>
      <c r="B24" s="12" t="s">
        <v>36</v>
      </c>
      <c r="C24" s="4"/>
      <c r="D24" s="4"/>
      <c r="E24" s="4"/>
      <c r="F24" s="4"/>
      <c r="G24" s="4"/>
      <c r="H24" s="5"/>
      <c r="I24" s="49">
        <v>150</v>
      </c>
      <c r="J24" s="49">
        <v>150</v>
      </c>
    </row>
    <row r="25" spans="1:12">
      <c r="A25" s="12" t="s">
        <v>11</v>
      </c>
      <c r="B25" s="12" t="s">
        <v>37</v>
      </c>
      <c r="C25" s="4"/>
      <c r="D25" s="4"/>
      <c r="E25" s="4"/>
      <c r="F25" s="4"/>
      <c r="G25" s="4"/>
      <c r="H25" s="5"/>
      <c r="I25" s="49">
        <v>4000</v>
      </c>
      <c r="J25" s="49">
        <v>4000</v>
      </c>
    </row>
    <row r="26" spans="1:12">
      <c r="A26" s="12" t="s">
        <v>11</v>
      </c>
      <c r="B26" s="12" t="s">
        <v>38</v>
      </c>
      <c r="C26" s="4"/>
      <c r="D26" s="4"/>
      <c r="E26" s="4"/>
      <c r="F26" s="4"/>
      <c r="G26" s="4"/>
      <c r="H26" s="5"/>
      <c r="I26" s="49">
        <v>800</v>
      </c>
      <c r="J26" s="49">
        <v>800</v>
      </c>
    </row>
    <row r="27" spans="1:12">
      <c r="A27" s="12" t="s">
        <v>11</v>
      </c>
      <c r="B27" s="12" t="s">
        <v>39</v>
      </c>
      <c r="C27" s="4"/>
      <c r="D27" s="4"/>
      <c r="E27" s="4"/>
      <c r="F27" s="4"/>
      <c r="G27" s="4"/>
      <c r="H27" s="5"/>
      <c r="I27" s="49">
        <v>150</v>
      </c>
      <c r="J27" s="49">
        <v>150</v>
      </c>
    </row>
    <row r="28" spans="1:12">
      <c r="A28" s="12" t="s">
        <v>11</v>
      </c>
      <c r="B28" s="12" t="s">
        <v>40</v>
      </c>
      <c r="C28" s="4"/>
      <c r="D28" s="4"/>
      <c r="E28" s="4"/>
      <c r="F28" s="4"/>
      <c r="G28" s="4"/>
      <c r="H28" s="5"/>
      <c r="I28" s="49">
        <v>460</v>
      </c>
      <c r="J28" s="49">
        <v>460</v>
      </c>
    </row>
    <row r="29" spans="1:12">
      <c r="A29" s="12" t="s">
        <v>11</v>
      </c>
      <c r="B29" s="12" t="s">
        <v>41</v>
      </c>
      <c r="C29" s="4"/>
      <c r="D29" s="4"/>
      <c r="E29" s="4"/>
      <c r="F29" s="4"/>
      <c r="G29" s="4"/>
      <c r="H29" s="5"/>
      <c r="I29" s="49">
        <v>75</v>
      </c>
      <c r="J29" s="49">
        <v>75</v>
      </c>
    </row>
    <row r="30" spans="1:12">
      <c r="A30" s="12" t="s">
        <v>11</v>
      </c>
      <c r="B30" s="12" t="s">
        <v>42</v>
      </c>
      <c r="I30" s="49">
        <v>800</v>
      </c>
      <c r="J30" s="49">
        <v>800</v>
      </c>
    </row>
    <row r="31" spans="1:12">
      <c r="A31" s="12" t="s">
        <v>11</v>
      </c>
      <c r="B31" s="12" t="s">
        <v>43</v>
      </c>
      <c r="C31" s="4"/>
      <c r="D31" s="4"/>
      <c r="E31" s="4"/>
      <c r="F31" s="4"/>
      <c r="G31" s="4"/>
      <c r="H31" s="5"/>
      <c r="I31" s="49">
        <v>100</v>
      </c>
      <c r="J31" s="49">
        <v>100</v>
      </c>
    </row>
    <row r="32" spans="1:12">
      <c r="A32" s="12" t="s">
        <v>11</v>
      </c>
      <c r="B32" s="12" t="s">
        <v>44</v>
      </c>
      <c r="I32" s="49">
        <v>97</v>
      </c>
      <c r="J32" s="49">
        <v>97</v>
      </c>
    </row>
    <row r="33" spans="1:10">
      <c r="A33" s="12" t="s">
        <v>11</v>
      </c>
      <c r="B33" s="12" t="s">
        <v>45</v>
      </c>
      <c r="C33" s="4"/>
      <c r="D33" s="4"/>
      <c r="E33" s="4"/>
      <c r="F33" s="4"/>
      <c r="G33" s="4"/>
      <c r="H33" s="5"/>
      <c r="I33" s="49">
        <v>972</v>
      </c>
      <c r="J33" s="49">
        <v>972</v>
      </c>
    </row>
    <row r="34" spans="1:10">
      <c r="A34" s="12" t="s">
        <v>11</v>
      </c>
      <c r="B34" s="12" t="s">
        <v>46</v>
      </c>
      <c r="I34" s="49">
        <v>80</v>
      </c>
      <c r="J34" s="49">
        <v>80</v>
      </c>
    </row>
    <row r="35" spans="1:10">
      <c r="A35" s="12" t="s">
        <v>11</v>
      </c>
      <c r="B35" s="12" t="s">
        <v>47</v>
      </c>
      <c r="C35" s="4"/>
      <c r="D35" s="4"/>
      <c r="E35" s="4"/>
      <c r="F35" s="4"/>
      <c r="G35" s="4"/>
      <c r="H35" s="5"/>
      <c r="I35" s="49">
        <v>210</v>
      </c>
      <c r="J35" s="49">
        <v>210</v>
      </c>
    </row>
    <row r="36" spans="1:10">
      <c r="A36" s="12" t="s">
        <v>11</v>
      </c>
      <c r="B36" s="12" t="s">
        <v>48</v>
      </c>
      <c r="I36" s="49">
        <v>2800</v>
      </c>
      <c r="J36" s="49">
        <v>2800</v>
      </c>
    </row>
    <row r="37" spans="1:10">
      <c r="A37" s="12" t="s">
        <v>11</v>
      </c>
      <c r="B37" s="12" t="s">
        <v>49</v>
      </c>
      <c r="C37" s="4"/>
      <c r="D37" s="4"/>
      <c r="E37" s="4"/>
      <c r="F37" s="4"/>
      <c r="G37" s="4"/>
      <c r="H37" s="5"/>
      <c r="I37" s="49">
        <v>80</v>
      </c>
      <c r="J37" s="49">
        <v>80</v>
      </c>
    </row>
    <row r="38" spans="1:10">
      <c r="A38" s="12" t="s">
        <v>11</v>
      </c>
      <c r="B38" s="12" t="s">
        <v>50</v>
      </c>
      <c r="C38" s="4"/>
      <c r="D38" s="4"/>
      <c r="E38" s="4"/>
      <c r="F38" s="4"/>
      <c r="G38" s="4"/>
      <c r="H38" s="5"/>
      <c r="I38" s="49">
        <v>800</v>
      </c>
      <c r="J38" s="49">
        <v>800</v>
      </c>
    </row>
    <row r="39" spans="1:10">
      <c r="A39" s="28" t="s">
        <v>11</v>
      </c>
      <c r="B39" s="28" t="s">
        <v>51</v>
      </c>
      <c r="C39" s="4"/>
      <c r="D39" s="4"/>
      <c r="E39" s="4"/>
      <c r="F39" s="4"/>
      <c r="G39" s="4"/>
      <c r="H39" s="5"/>
      <c r="I39" s="49">
        <v>100</v>
      </c>
      <c r="J39" s="49">
        <v>100</v>
      </c>
    </row>
    <row r="40" spans="1:10">
      <c r="A40" s="12" t="s">
        <v>11</v>
      </c>
      <c r="B40" s="29" t="s">
        <v>52</v>
      </c>
      <c r="C40" s="30"/>
      <c r="D40" s="30"/>
      <c r="E40" s="30"/>
      <c r="F40" s="30"/>
      <c r="G40" s="30"/>
      <c r="H40" s="31"/>
      <c r="I40" s="49">
        <v>450</v>
      </c>
      <c r="J40" s="49">
        <v>450</v>
      </c>
    </row>
    <row r="41" spans="1:10">
      <c r="I41" s="50"/>
      <c r="J41" s="48">
        <f>SUM(J24:J40)</f>
        <v>12124</v>
      </c>
    </row>
    <row r="43" spans="1:10">
      <c r="A43" s="2" t="s">
        <v>53</v>
      </c>
    </row>
    <row r="44" spans="1:10" ht="38.25">
      <c r="A44" s="8" t="s">
        <v>6</v>
      </c>
      <c r="B44" s="27" t="s">
        <v>54</v>
      </c>
      <c r="C44" s="4"/>
      <c r="D44" s="4"/>
      <c r="E44" s="4"/>
      <c r="F44" s="4"/>
      <c r="G44" s="4"/>
      <c r="H44" s="4"/>
      <c r="I44" s="4"/>
      <c r="J44" s="32" t="s">
        <v>35</v>
      </c>
    </row>
    <row r="45" spans="1:10">
      <c r="A45" s="12" t="s">
        <v>12</v>
      </c>
      <c r="B45" s="33" t="s">
        <v>55</v>
      </c>
      <c r="C45" s="34"/>
      <c r="D45" s="34"/>
      <c r="E45" s="34"/>
      <c r="F45" s="35"/>
      <c r="G45" s="36"/>
      <c r="J45" s="47">
        <v>4000</v>
      </c>
    </row>
    <row r="46" spans="1:10">
      <c r="A46" s="12" t="s">
        <v>10</v>
      </c>
      <c r="B46" s="12" t="s">
        <v>56</v>
      </c>
      <c r="C46" s="4"/>
      <c r="D46" s="4"/>
      <c r="E46" s="4"/>
      <c r="F46" s="4"/>
      <c r="G46" s="37"/>
      <c r="H46" s="4"/>
      <c r="I46" s="4"/>
      <c r="J46" s="47">
        <v>500</v>
      </c>
    </row>
    <row r="47" spans="1:10">
      <c r="J47" s="48">
        <f>SUM(J45:J46)</f>
        <v>4500</v>
      </c>
    </row>
    <row r="49" spans="1:10">
      <c r="A49" s="38" t="s">
        <v>57</v>
      </c>
    </row>
    <row r="50" spans="1:10">
      <c r="A50" s="39" t="s">
        <v>58</v>
      </c>
      <c r="B50" s="107" t="s">
        <v>59</v>
      </c>
      <c r="C50" s="108"/>
      <c r="D50" s="107" t="s">
        <v>60</v>
      </c>
      <c r="E50" s="111"/>
      <c r="F50" s="111"/>
      <c r="G50" s="111"/>
      <c r="H50" s="111"/>
      <c r="I50" s="108"/>
      <c r="J50" s="21" t="s">
        <v>61</v>
      </c>
    </row>
    <row r="51" spans="1:10" ht="29.25" customHeight="1">
      <c r="A51" s="40" t="s">
        <v>62</v>
      </c>
      <c r="B51" s="109" t="s">
        <v>63</v>
      </c>
      <c r="C51" s="110"/>
      <c r="D51" s="112" t="s">
        <v>71</v>
      </c>
      <c r="E51" s="112"/>
      <c r="F51" s="112"/>
      <c r="G51" s="112"/>
      <c r="H51" s="112"/>
      <c r="I51" s="112"/>
      <c r="J51" s="47">
        <v>3120</v>
      </c>
    </row>
    <row r="52" spans="1:10">
      <c r="A52" s="40" t="s">
        <v>64</v>
      </c>
      <c r="B52" s="109" t="s">
        <v>63</v>
      </c>
      <c r="C52" s="110"/>
      <c r="D52" s="112" t="s">
        <v>65</v>
      </c>
      <c r="E52" s="112"/>
      <c r="F52" s="112"/>
      <c r="G52" s="112"/>
      <c r="H52" s="112"/>
      <c r="I52" s="112"/>
      <c r="J52" s="47">
        <v>2000</v>
      </c>
    </row>
    <row r="53" spans="1:10">
      <c r="J53" s="48">
        <f>SUM(J51:J52)</f>
        <v>5120</v>
      </c>
    </row>
    <row r="55" spans="1:10">
      <c r="A55" s="41" t="s">
        <v>1</v>
      </c>
      <c r="B55" s="47">
        <f>SUM(O6:O9)</f>
        <v>15750</v>
      </c>
    </row>
    <row r="56" spans="1:10">
      <c r="A56" s="42" t="s">
        <v>66</v>
      </c>
      <c r="B56" s="47">
        <f>SUM(J14:J19)</f>
        <v>8365</v>
      </c>
    </row>
    <row r="57" spans="1:10">
      <c r="A57" s="41" t="s">
        <v>67</v>
      </c>
      <c r="B57" s="47">
        <f>SUM(K14:K19)</f>
        <v>9840</v>
      </c>
    </row>
    <row r="58" spans="1:10">
      <c r="A58" s="41" t="s">
        <v>33</v>
      </c>
      <c r="B58" s="51">
        <f>SUM(J24:J40)</f>
        <v>12124</v>
      </c>
    </row>
    <row r="59" spans="1:10" ht="13.5" thickBot="1">
      <c r="A59" s="45" t="s">
        <v>53</v>
      </c>
      <c r="B59" s="52">
        <f>SUM(J45:J46)</f>
        <v>4500</v>
      </c>
    </row>
    <row r="60" spans="1:10" ht="13.5" thickBot="1">
      <c r="A60" s="46" t="s">
        <v>69</v>
      </c>
      <c r="B60" s="53">
        <f>SUM(B55:B59)</f>
        <v>50579</v>
      </c>
    </row>
    <row r="61" spans="1:10">
      <c r="A61" s="34" t="s">
        <v>57</v>
      </c>
      <c r="B61" s="54">
        <f>J53</f>
        <v>5120</v>
      </c>
    </row>
    <row r="62" spans="1:10">
      <c r="A62" s="21" t="s">
        <v>68</v>
      </c>
      <c r="B62" s="47">
        <f>B61+B60</f>
        <v>55699</v>
      </c>
    </row>
  </sheetData>
  <mergeCells count="6">
    <mergeCell ref="B50:C50"/>
    <mergeCell ref="B51:C51"/>
    <mergeCell ref="B52:C52"/>
    <mergeCell ref="D50:I50"/>
    <mergeCell ref="D51:I51"/>
    <mergeCell ref="D52:I52"/>
  </mergeCells>
  <dataValidations count="11">
    <dataValidation allowBlank="1" showInputMessage="1" showErrorMessage="1" error="Please encode Source of Co-financing" prompt="Please encode Source of Co-financing" sqref="B51:B52"/>
    <dataValidation allowBlank="1" showInputMessage="1" showErrorMessage="1" error="Please encode Justification" prompt="Please encode Justification" sqref="D51"/>
    <dataValidation allowBlank="1" showInputMessage="1" showErrorMessage="1" error="Please encode Item" prompt="Please encode Item" sqref="A51:A52"/>
    <dataValidation type="textLength" allowBlank="1" showInputMessage="1" showErrorMessage="1" error="Max 60 characters" prompt="Max 60 characters" sqref="A1">
      <formula1>0</formula1>
      <formula2>60</formula2>
    </dataValidation>
    <dataValidation type="custom" allowBlank="1" showInputMessage="1" showErrorMessage="1" error="Format error (1 decimal only)" prompt="Please encode number of days - 1 decimal only" sqref="E6:E9 H6:H9 K6:K9 B6:B9">
      <formula1>B6=INT(B6*10)/10</formula1>
    </dataValidation>
    <dataValidation type="list" allowBlank="1" showInputMessage="1" showErrorMessage="1" error="Click to select Number of days - Max 60 days for Student and 365 days for Staff" prompt="Click to select Number of days - Max 60 days for Student and 365 days for Staff" sqref="I14:I19">
      <formula1>INDIRECT(#REF!)</formula1>
    </dataValidation>
    <dataValidation type="whole" allowBlank="1" showInputMessage="1" showErrorMessage="1" error="Format error (whole number only)" prompt="Please encode number (whole number only)" sqref="D14:D19">
      <formula1>0</formula1>
      <formula2>50000</formula2>
    </dataValidation>
    <dataValidation allowBlank="1" showInputMessage="1" showErrorMessage="1" error="Please encode City of Departure" prompt="Please encode City of Departure" sqref="B14:B19"/>
    <dataValidation allowBlank="1" showInputMessage="1" showErrorMessage="1" error="Please encode City of Destination" prompt="Please encode City of Destination" sqref="E14:E19"/>
    <dataValidation allowBlank="1" showInputMessage="1" showErrorMessage="1" error="Please encode Nature, type and specifications" prompt="Please encode Nature, type and specifications" sqref="B24:B40 B45:B46"/>
    <dataValidation type="custom" allowBlank="1" showInputMessage="1" showErrorMessage="1" error="Format error (2 decimals only)" prompt="Please encode amount (2 decimals only)" sqref="I24:J40">
      <formula1>I24=INT(I24*100)/100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Click arrow to select Distance" prompt="Click arrow to select Distance">
          <x14:formula1>
            <xm:f>[1]Rates!#REF!</xm:f>
          </x14:formula1>
          <xm:sqref>G14:G19</xm:sqref>
        </x14:dataValidation>
        <x14:dataValidation type="list" allowBlank="1" showInputMessage="1" showErrorMessage="1" error="Click arrow to select Work Package" prompt="Click arrow to select Work Package">
          <x14:formula1>
            <xm:f>[1]Rates!#REF!</xm:f>
          </x14:formula1>
          <xm:sqref>A45:A46 A6:A9 A14:A19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O63"/>
  <sheetViews>
    <sheetView tabSelected="1" workbookViewId="0">
      <selection activeCell="C7" sqref="C7"/>
    </sheetView>
  </sheetViews>
  <sheetFormatPr defaultRowHeight="15"/>
  <cols>
    <col min="1" max="1" width="44" customWidth="1"/>
    <col min="2" max="2" width="14.7109375" customWidth="1"/>
    <col min="3" max="3" width="12.7109375" customWidth="1"/>
    <col min="4" max="4" width="14.5703125" customWidth="1"/>
    <col min="5" max="5" width="11.7109375" customWidth="1"/>
    <col min="6" max="6" width="13.28515625" customWidth="1"/>
    <col min="7" max="7" width="13.7109375" customWidth="1"/>
    <col min="8" max="8" width="14.42578125" customWidth="1"/>
    <col min="9" max="9" width="12.5703125" customWidth="1"/>
    <col min="10" max="10" width="13.7109375" customWidth="1"/>
  </cols>
  <sheetData>
    <row r="2" spans="1:15">
      <c r="A2" t="s">
        <v>0</v>
      </c>
    </row>
    <row r="3" spans="1:15" ht="15.75" thickBot="1"/>
    <row r="4" spans="1:15">
      <c r="A4" s="58" t="s">
        <v>72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60"/>
    </row>
    <row r="5" spans="1:15">
      <c r="A5" s="61"/>
      <c r="B5" s="113" t="s">
        <v>78</v>
      </c>
      <c r="C5" s="114"/>
      <c r="D5" s="115"/>
      <c r="E5" s="113" t="s">
        <v>113</v>
      </c>
      <c r="F5" s="114"/>
      <c r="G5" s="115"/>
      <c r="H5" s="113" t="s">
        <v>114</v>
      </c>
      <c r="I5" s="114"/>
      <c r="J5" s="115"/>
      <c r="K5" s="113" t="s">
        <v>115</v>
      </c>
      <c r="L5" s="114"/>
      <c r="M5" s="115"/>
      <c r="N5" s="56"/>
      <c r="O5" s="62"/>
    </row>
    <row r="6" spans="1:15" s="55" customFormat="1" ht="45">
      <c r="A6" s="66" t="s">
        <v>73</v>
      </c>
      <c r="B6" s="57" t="s">
        <v>79</v>
      </c>
      <c r="C6" s="57" t="s">
        <v>80</v>
      </c>
      <c r="D6" s="57" t="s">
        <v>81</v>
      </c>
      <c r="E6" s="57" t="s">
        <v>79</v>
      </c>
      <c r="F6" s="57" t="s">
        <v>80</v>
      </c>
      <c r="G6" s="57" t="s">
        <v>81</v>
      </c>
      <c r="H6" s="57" t="s">
        <v>79</v>
      </c>
      <c r="I6" s="57" t="s">
        <v>80</v>
      </c>
      <c r="J6" s="57" t="s">
        <v>81</v>
      </c>
      <c r="K6" s="57" t="s">
        <v>79</v>
      </c>
      <c r="L6" s="57" t="s">
        <v>80</v>
      </c>
      <c r="M6" s="57" t="s">
        <v>81</v>
      </c>
      <c r="N6" s="57" t="s">
        <v>82</v>
      </c>
      <c r="O6" s="67" t="s">
        <v>81</v>
      </c>
    </row>
    <row r="7" spans="1:15">
      <c r="A7" s="61" t="s">
        <v>74</v>
      </c>
      <c r="B7" s="56">
        <v>5</v>
      </c>
      <c r="C7" s="56">
        <v>77</v>
      </c>
      <c r="D7" s="56">
        <v>385</v>
      </c>
      <c r="E7" s="56">
        <v>40</v>
      </c>
      <c r="F7" s="56">
        <v>57</v>
      </c>
      <c r="G7" s="56">
        <v>2280</v>
      </c>
      <c r="H7" s="56">
        <v>15</v>
      </c>
      <c r="I7" s="56">
        <v>40</v>
      </c>
      <c r="J7" s="56">
        <v>600</v>
      </c>
      <c r="K7" s="56">
        <v>60</v>
      </c>
      <c r="L7" s="56">
        <v>32</v>
      </c>
      <c r="M7" s="56">
        <v>1920</v>
      </c>
      <c r="N7" s="56">
        <v>120</v>
      </c>
      <c r="O7" s="62">
        <v>5185</v>
      </c>
    </row>
    <row r="8" spans="1:15">
      <c r="A8" s="61" t="s">
        <v>75</v>
      </c>
      <c r="B8" s="56">
        <v>10</v>
      </c>
      <c r="C8" s="56">
        <v>77</v>
      </c>
      <c r="D8" s="56">
        <v>770</v>
      </c>
      <c r="E8" s="56">
        <v>60</v>
      </c>
      <c r="F8" s="56">
        <v>57</v>
      </c>
      <c r="G8" s="56">
        <v>3420</v>
      </c>
      <c r="H8" s="56">
        <v>10</v>
      </c>
      <c r="I8" s="56">
        <v>40</v>
      </c>
      <c r="J8" s="56">
        <v>400</v>
      </c>
      <c r="K8" s="56">
        <v>50</v>
      </c>
      <c r="L8" s="56">
        <v>32</v>
      </c>
      <c r="M8" s="56">
        <v>1600</v>
      </c>
      <c r="N8" s="56">
        <v>130</v>
      </c>
      <c r="O8" s="62">
        <v>6190</v>
      </c>
    </row>
    <row r="9" spans="1:15">
      <c r="A9" s="61" t="s">
        <v>76</v>
      </c>
      <c r="B9" s="56">
        <v>0</v>
      </c>
      <c r="C9" s="56">
        <v>77</v>
      </c>
      <c r="D9" s="56">
        <v>0</v>
      </c>
      <c r="E9" s="56">
        <v>15</v>
      </c>
      <c r="F9" s="56">
        <v>57</v>
      </c>
      <c r="G9" s="56">
        <v>855</v>
      </c>
      <c r="H9" s="56">
        <v>0</v>
      </c>
      <c r="I9" s="56">
        <v>40</v>
      </c>
      <c r="J9" s="56">
        <v>0</v>
      </c>
      <c r="K9" s="56">
        <v>30</v>
      </c>
      <c r="L9" s="56">
        <v>32</v>
      </c>
      <c r="M9" s="56">
        <v>960</v>
      </c>
      <c r="N9" s="56">
        <v>45</v>
      </c>
      <c r="O9" s="62">
        <v>1815</v>
      </c>
    </row>
    <row r="10" spans="1:15">
      <c r="A10" s="61" t="s">
        <v>77</v>
      </c>
      <c r="B10" s="56">
        <v>0</v>
      </c>
      <c r="C10" s="56">
        <v>77</v>
      </c>
      <c r="D10" s="56">
        <v>0</v>
      </c>
      <c r="E10" s="56">
        <v>0</v>
      </c>
      <c r="F10" s="56">
        <v>57</v>
      </c>
      <c r="G10" s="56">
        <v>0</v>
      </c>
      <c r="H10" s="56">
        <v>0</v>
      </c>
      <c r="I10" s="56">
        <v>40</v>
      </c>
      <c r="J10" s="56">
        <v>0</v>
      </c>
      <c r="K10" s="56">
        <v>80</v>
      </c>
      <c r="L10" s="56">
        <v>32</v>
      </c>
      <c r="M10" s="56">
        <v>2560</v>
      </c>
      <c r="N10" s="56">
        <v>80</v>
      </c>
      <c r="O10" s="62">
        <v>2560</v>
      </c>
    </row>
    <row r="11" spans="1:15" ht="15.75" thickBot="1">
      <c r="A11" s="63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5">
        <v>15750</v>
      </c>
    </row>
    <row r="12" spans="1:15" ht="15.75" thickBot="1"/>
    <row r="13" spans="1:15">
      <c r="A13" s="58" t="s">
        <v>90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60"/>
    </row>
    <row r="14" spans="1:15" s="55" customFormat="1" ht="75">
      <c r="A14" s="66" t="s">
        <v>73</v>
      </c>
      <c r="B14" s="116" t="s">
        <v>83</v>
      </c>
      <c r="C14" s="117"/>
      <c r="D14" s="57" t="s">
        <v>84</v>
      </c>
      <c r="E14" s="116" t="s">
        <v>85</v>
      </c>
      <c r="F14" s="117"/>
      <c r="G14" s="116" t="s">
        <v>126</v>
      </c>
      <c r="H14" s="117"/>
      <c r="I14" s="57" t="s">
        <v>86</v>
      </c>
      <c r="J14" s="57" t="s">
        <v>87</v>
      </c>
      <c r="K14" s="57" t="s">
        <v>88</v>
      </c>
      <c r="L14" s="67" t="s">
        <v>81</v>
      </c>
    </row>
    <row r="15" spans="1:15">
      <c r="A15" s="61" t="s">
        <v>77</v>
      </c>
      <c r="B15" s="113" t="s">
        <v>123</v>
      </c>
      <c r="C15" s="115"/>
      <c r="D15" s="56">
        <v>3</v>
      </c>
      <c r="E15" s="113" t="s">
        <v>118</v>
      </c>
      <c r="F15" s="115"/>
      <c r="G15" s="113" t="s">
        <v>24</v>
      </c>
      <c r="H15" s="115"/>
      <c r="I15" s="56">
        <v>4</v>
      </c>
      <c r="J15" s="56">
        <v>1080</v>
      </c>
      <c r="K15" s="56">
        <v>1440</v>
      </c>
      <c r="L15" s="62">
        <v>2520</v>
      </c>
    </row>
    <row r="16" spans="1:15">
      <c r="A16" s="61" t="s">
        <v>75</v>
      </c>
      <c r="B16" s="113" t="s">
        <v>123</v>
      </c>
      <c r="C16" s="115"/>
      <c r="D16" s="56">
        <v>3</v>
      </c>
      <c r="E16" s="113" t="s">
        <v>116</v>
      </c>
      <c r="F16" s="115"/>
      <c r="G16" s="113" t="s">
        <v>26</v>
      </c>
      <c r="H16" s="115"/>
      <c r="I16" s="56">
        <v>11</v>
      </c>
      <c r="J16" s="56">
        <v>2460</v>
      </c>
      <c r="K16" s="56">
        <v>3960</v>
      </c>
      <c r="L16" s="62">
        <v>6420</v>
      </c>
    </row>
    <row r="17" spans="1:12">
      <c r="A17" s="61" t="s">
        <v>75</v>
      </c>
      <c r="B17" s="113" t="s">
        <v>123</v>
      </c>
      <c r="C17" s="115"/>
      <c r="D17" s="56">
        <v>2</v>
      </c>
      <c r="E17" s="113" t="s">
        <v>117</v>
      </c>
      <c r="F17" s="115"/>
      <c r="G17" s="113" t="s">
        <v>24</v>
      </c>
      <c r="H17" s="115"/>
      <c r="I17" s="56">
        <v>4</v>
      </c>
      <c r="J17" s="56">
        <v>720</v>
      </c>
      <c r="K17" s="56">
        <v>960</v>
      </c>
      <c r="L17" s="62">
        <v>1680</v>
      </c>
    </row>
    <row r="18" spans="1:12">
      <c r="A18" s="61" t="s">
        <v>89</v>
      </c>
      <c r="B18" s="113" t="s">
        <v>123</v>
      </c>
      <c r="C18" s="115"/>
      <c r="D18" s="56">
        <v>2</v>
      </c>
      <c r="E18" s="113" t="s">
        <v>119</v>
      </c>
      <c r="F18" s="115"/>
      <c r="G18" s="113" t="s">
        <v>26</v>
      </c>
      <c r="H18" s="115"/>
      <c r="I18" s="56">
        <v>5</v>
      </c>
      <c r="J18" s="56">
        <v>1640</v>
      </c>
      <c r="K18" s="56">
        <v>1200</v>
      </c>
      <c r="L18" s="62">
        <v>2840</v>
      </c>
    </row>
    <row r="19" spans="1:12">
      <c r="A19" s="61" t="s">
        <v>76</v>
      </c>
      <c r="B19" s="113" t="s">
        <v>123</v>
      </c>
      <c r="C19" s="115"/>
      <c r="D19" s="56">
        <v>2</v>
      </c>
      <c r="E19" s="113" t="s">
        <v>120</v>
      </c>
      <c r="F19" s="115"/>
      <c r="G19" s="113" t="s">
        <v>26</v>
      </c>
      <c r="H19" s="115"/>
      <c r="I19" s="56">
        <v>5</v>
      </c>
      <c r="J19" s="56">
        <v>1640</v>
      </c>
      <c r="K19" s="56">
        <v>1200</v>
      </c>
      <c r="L19" s="62">
        <v>2840</v>
      </c>
    </row>
    <row r="20" spans="1:12" ht="15.75" thickBot="1">
      <c r="A20" s="61" t="s">
        <v>76</v>
      </c>
      <c r="B20" s="113" t="s">
        <v>123</v>
      </c>
      <c r="C20" s="115"/>
      <c r="D20" s="64">
        <v>3</v>
      </c>
      <c r="E20" s="122" t="s">
        <v>121</v>
      </c>
      <c r="F20" s="123"/>
      <c r="G20" s="122" t="s">
        <v>32</v>
      </c>
      <c r="H20" s="123"/>
      <c r="I20" s="64">
        <v>3</v>
      </c>
      <c r="J20" s="64">
        <v>825</v>
      </c>
      <c r="K20" s="64">
        <v>1080</v>
      </c>
      <c r="L20" s="65">
        <v>1905</v>
      </c>
    </row>
    <row r="21" spans="1:12" ht="15.75" thickBot="1">
      <c r="A21" s="71"/>
      <c r="B21" s="71"/>
      <c r="C21" s="71"/>
      <c r="D21" s="71"/>
      <c r="E21" s="71"/>
      <c r="F21" s="71"/>
      <c r="G21" s="71"/>
      <c r="H21" s="71"/>
      <c r="I21" s="71"/>
      <c r="J21" s="79">
        <v>8365</v>
      </c>
      <c r="K21" s="80">
        <v>9840</v>
      </c>
      <c r="L21" s="81">
        <v>18205</v>
      </c>
    </row>
    <row r="22" spans="1:12" ht="15.75" thickBot="1"/>
    <row r="23" spans="1:12" ht="15.75" thickBot="1">
      <c r="A23" s="88" t="s">
        <v>91</v>
      </c>
    </row>
    <row r="24" spans="1:12" ht="45.75" thickBot="1">
      <c r="A24" s="91" t="s">
        <v>73</v>
      </c>
      <c r="B24" s="118" t="s">
        <v>122</v>
      </c>
      <c r="C24" s="118"/>
      <c r="D24" s="118"/>
      <c r="E24" s="118"/>
      <c r="F24" s="118"/>
      <c r="G24" s="118"/>
      <c r="H24" s="118"/>
      <c r="I24" s="92" t="s">
        <v>92</v>
      </c>
      <c r="J24" s="93" t="s">
        <v>81</v>
      </c>
    </row>
    <row r="25" spans="1:12">
      <c r="A25" s="89" t="s">
        <v>75</v>
      </c>
      <c r="B25" s="70" t="s">
        <v>36</v>
      </c>
      <c r="C25" s="71"/>
      <c r="D25" s="71"/>
      <c r="E25" s="71"/>
      <c r="F25" s="71"/>
      <c r="G25" s="71"/>
      <c r="H25" s="72"/>
      <c r="I25" s="77">
        <v>150</v>
      </c>
      <c r="J25" s="90">
        <v>150</v>
      </c>
    </row>
    <row r="26" spans="1:12">
      <c r="A26" s="89" t="s">
        <v>75</v>
      </c>
      <c r="B26" s="70" t="s">
        <v>37</v>
      </c>
      <c r="C26" s="71"/>
      <c r="D26" s="71"/>
      <c r="E26" s="71"/>
      <c r="F26" s="71"/>
      <c r="G26" s="71"/>
      <c r="H26" s="72"/>
      <c r="I26" s="76">
        <v>4000</v>
      </c>
      <c r="J26" s="62">
        <v>4000</v>
      </c>
    </row>
    <row r="27" spans="1:12">
      <c r="A27" s="89" t="s">
        <v>75</v>
      </c>
      <c r="B27" s="70" t="s">
        <v>38</v>
      </c>
      <c r="C27" s="71"/>
      <c r="D27" s="71"/>
      <c r="E27" s="71"/>
      <c r="F27" s="71"/>
      <c r="G27" s="71"/>
      <c r="H27" s="72"/>
      <c r="I27" s="76">
        <v>800</v>
      </c>
      <c r="J27" s="62">
        <v>800</v>
      </c>
    </row>
    <row r="28" spans="1:12">
      <c r="A28" s="89" t="s">
        <v>75</v>
      </c>
      <c r="B28" s="70" t="s">
        <v>39</v>
      </c>
      <c r="C28" s="71"/>
      <c r="D28" s="71"/>
      <c r="E28" s="71"/>
      <c r="F28" s="71"/>
      <c r="G28" s="71"/>
      <c r="H28" s="72"/>
      <c r="I28" s="76">
        <v>150</v>
      </c>
      <c r="J28" s="62">
        <v>150</v>
      </c>
    </row>
    <row r="29" spans="1:12">
      <c r="A29" s="89" t="s">
        <v>75</v>
      </c>
      <c r="B29" s="70" t="s">
        <v>40</v>
      </c>
      <c r="C29" s="71"/>
      <c r="D29" s="71"/>
      <c r="E29" s="71"/>
      <c r="F29" s="71"/>
      <c r="G29" s="71"/>
      <c r="H29" s="72"/>
      <c r="I29" s="76">
        <v>460</v>
      </c>
      <c r="J29" s="62">
        <v>460</v>
      </c>
    </row>
    <row r="30" spans="1:12">
      <c r="A30" s="89" t="s">
        <v>75</v>
      </c>
      <c r="B30" s="70" t="s">
        <v>41</v>
      </c>
      <c r="C30" s="71"/>
      <c r="D30" s="71"/>
      <c r="E30" s="71"/>
      <c r="F30" s="71"/>
      <c r="G30" s="71"/>
      <c r="H30" s="72"/>
      <c r="I30" s="76">
        <v>75</v>
      </c>
      <c r="J30" s="62">
        <v>75</v>
      </c>
    </row>
    <row r="31" spans="1:12">
      <c r="A31" s="89" t="s">
        <v>75</v>
      </c>
      <c r="B31" s="70" t="s">
        <v>42</v>
      </c>
      <c r="C31" s="71"/>
      <c r="D31" s="71"/>
      <c r="E31" s="71"/>
      <c r="F31" s="71"/>
      <c r="G31" s="71"/>
      <c r="H31" s="72"/>
      <c r="I31" s="76">
        <v>800</v>
      </c>
      <c r="J31" s="62">
        <v>800</v>
      </c>
    </row>
    <row r="32" spans="1:12">
      <c r="A32" s="89" t="s">
        <v>75</v>
      </c>
      <c r="B32" s="70" t="s">
        <v>43</v>
      </c>
      <c r="C32" s="71"/>
      <c r="D32" s="71"/>
      <c r="E32" s="71"/>
      <c r="F32" s="71"/>
      <c r="G32" s="71"/>
      <c r="H32" s="72"/>
      <c r="I32" s="76">
        <v>100</v>
      </c>
      <c r="J32" s="62">
        <v>100</v>
      </c>
    </row>
    <row r="33" spans="1:10">
      <c r="A33" s="89" t="s">
        <v>75</v>
      </c>
      <c r="B33" s="70" t="s">
        <v>44</v>
      </c>
      <c r="C33" s="71"/>
      <c r="D33" s="71"/>
      <c r="E33" s="71"/>
      <c r="F33" s="71"/>
      <c r="G33" s="71"/>
      <c r="H33" s="72"/>
      <c r="I33" s="76">
        <v>97</v>
      </c>
      <c r="J33" s="62">
        <v>97</v>
      </c>
    </row>
    <row r="34" spans="1:10">
      <c r="A34" s="89" t="s">
        <v>75</v>
      </c>
      <c r="B34" s="70" t="s">
        <v>45</v>
      </c>
      <c r="C34" s="71"/>
      <c r="D34" s="71"/>
      <c r="E34" s="71"/>
      <c r="F34" s="71"/>
      <c r="G34" s="71"/>
      <c r="H34" s="72"/>
      <c r="I34" s="76">
        <v>972</v>
      </c>
      <c r="J34" s="62">
        <v>972</v>
      </c>
    </row>
    <row r="35" spans="1:10">
      <c r="A35" s="89" t="s">
        <v>75</v>
      </c>
      <c r="B35" s="70" t="s">
        <v>46</v>
      </c>
      <c r="C35" s="71"/>
      <c r="D35" s="71"/>
      <c r="E35" s="71"/>
      <c r="F35" s="71"/>
      <c r="G35" s="71"/>
      <c r="H35" s="72"/>
      <c r="I35" s="76">
        <v>80</v>
      </c>
      <c r="J35" s="62">
        <v>80</v>
      </c>
    </row>
    <row r="36" spans="1:10">
      <c r="A36" s="89" t="s">
        <v>75</v>
      </c>
      <c r="B36" s="70" t="s">
        <v>47</v>
      </c>
      <c r="C36" s="71"/>
      <c r="D36" s="71"/>
      <c r="E36" s="71"/>
      <c r="F36" s="71"/>
      <c r="G36" s="71"/>
      <c r="H36" s="72"/>
      <c r="I36" s="76">
        <v>210</v>
      </c>
      <c r="J36" s="62">
        <v>210</v>
      </c>
    </row>
    <row r="37" spans="1:10">
      <c r="A37" s="89" t="s">
        <v>75</v>
      </c>
      <c r="B37" s="70" t="s">
        <v>48</v>
      </c>
      <c r="C37" s="71"/>
      <c r="D37" s="71"/>
      <c r="E37" s="71"/>
      <c r="F37" s="71"/>
      <c r="G37" s="71"/>
      <c r="H37" s="72"/>
      <c r="I37" s="76">
        <v>2800</v>
      </c>
      <c r="J37" s="62">
        <v>2800</v>
      </c>
    </row>
    <row r="38" spans="1:10">
      <c r="A38" s="89" t="s">
        <v>75</v>
      </c>
      <c r="B38" s="70" t="s">
        <v>49</v>
      </c>
      <c r="C38" s="71"/>
      <c r="D38" s="71"/>
      <c r="E38" s="71"/>
      <c r="F38" s="71"/>
      <c r="G38" s="71"/>
      <c r="H38" s="72"/>
      <c r="I38" s="76">
        <v>80</v>
      </c>
      <c r="J38" s="62">
        <v>80</v>
      </c>
    </row>
    <row r="39" spans="1:10">
      <c r="A39" s="89" t="s">
        <v>75</v>
      </c>
      <c r="B39" s="70" t="s">
        <v>50</v>
      </c>
      <c r="C39" s="71"/>
      <c r="D39" s="71"/>
      <c r="E39" s="71"/>
      <c r="F39" s="71"/>
      <c r="G39" s="71"/>
      <c r="H39" s="72"/>
      <c r="I39" s="76">
        <v>800</v>
      </c>
      <c r="J39" s="62">
        <v>800</v>
      </c>
    </row>
    <row r="40" spans="1:10">
      <c r="A40" s="89" t="s">
        <v>75</v>
      </c>
      <c r="B40" s="70" t="s">
        <v>51</v>
      </c>
      <c r="C40" s="71"/>
      <c r="D40" s="71"/>
      <c r="E40" s="71"/>
      <c r="F40" s="71"/>
      <c r="G40" s="71"/>
      <c r="H40" s="72"/>
      <c r="I40" s="76">
        <v>100</v>
      </c>
      <c r="J40" s="62">
        <v>100</v>
      </c>
    </row>
    <row r="41" spans="1:10" ht="15.75" thickBot="1">
      <c r="A41" s="89" t="s">
        <v>75</v>
      </c>
      <c r="B41" s="73" t="s">
        <v>52</v>
      </c>
      <c r="C41" s="74"/>
      <c r="D41" s="74"/>
      <c r="E41" s="74"/>
      <c r="F41" s="74"/>
      <c r="G41" s="74"/>
      <c r="H41" s="75"/>
      <c r="I41" s="87">
        <v>450</v>
      </c>
      <c r="J41" s="65">
        <v>450</v>
      </c>
    </row>
    <row r="42" spans="1:10" ht="15.75" thickBot="1">
      <c r="J42" s="85">
        <v>12124</v>
      </c>
    </row>
    <row r="43" spans="1:10" ht="15.75" thickBot="1"/>
    <row r="44" spans="1:10" ht="15.75" thickBot="1">
      <c r="A44" s="58" t="s">
        <v>93</v>
      </c>
      <c r="B44" s="68"/>
      <c r="C44" s="68"/>
      <c r="D44" s="68"/>
      <c r="E44" s="68"/>
      <c r="F44" s="68"/>
      <c r="G44" s="68"/>
      <c r="H44" s="68"/>
      <c r="I44" s="69"/>
      <c r="J44" s="69"/>
    </row>
    <row r="45" spans="1:10" s="55" customFormat="1" ht="45.75" thickBot="1">
      <c r="A45" s="102" t="s">
        <v>73</v>
      </c>
      <c r="B45" s="119" t="s">
        <v>124</v>
      </c>
      <c r="C45" s="120"/>
      <c r="D45" s="120"/>
      <c r="E45" s="120"/>
      <c r="F45" s="120"/>
      <c r="G45" s="120"/>
      <c r="H45" s="120"/>
      <c r="I45" s="121"/>
      <c r="J45" s="92" t="s">
        <v>92</v>
      </c>
    </row>
    <row r="46" spans="1:10">
      <c r="A46" s="95" t="s">
        <v>94</v>
      </c>
      <c r="B46" s="82" t="s">
        <v>95</v>
      </c>
      <c r="C46" s="82"/>
      <c r="D46" s="82"/>
      <c r="E46" s="82"/>
      <c r="F46" s="82"/>
      <c r="G46" s="82"/>
      <c r="H46" s="82"/>
      <c r="I46" s="96"/>
      <c r="J46" s="100">
        <v>4000</v>
      </c>
    </row>
    <row r="47" spans="1:10" ht="15.75" thickBot="1">
      <c r="A47" s="84" t="s">
        <v>74</v>
      </c>
      <c r="B47" s="97" t="s">
        <v>96</v>
      </c>
      <c r="C47" s="98"/>
      <c r="D47" s="98"/>
      <c r="E47" s="98"/>
      <c r="F47" s="98"/>
      <c r="G47" s="98"/>
      <c r="H47" s="98"/>
      <c r="I47" s="99"/>
      <c r="J47" s="101">
        <v>500</v>
      </c>
    </row>
    <row r="48" spans="1:10" ht="15.75" thickBot="1">
      <c r="A48" s="71"/>
      <c r="B48" s="71"/>
      <c r="C48" s="71"/>
      <c r="D48" s="71"/>
      <c r="E48" s="71"/>
      <c r="F48" s="71"/>
      <c r="G48" s="71"/>
      <c r="H48" s="71"/>
      <c r="I48" s="71"/>
      <c r="J48" s="83">
        <v>4500</v>
      </c>
    </row>
    <row r="49" spans="1:10" ht="15.75" thickBot="1"/>
    <row r="50" spans="1:10" ht="15.75" thickBot="1">
      <c r="A50" s="88" t="s">
        <v>97</v>
      </c>
    </row>
    <row r="51" spans="1:10">
      <c r="A51" s="94" t="s">
        <v>98</v>
      </c>
      <c r="B51" s="104" t="s">
        <v>101</v>
      </c>
      <c r="C51" s="86"/>
      <c r="D51" s="106" t="s">
        <v>103</v>
      </c>
      <c r="E51" s="105"/>
      <c r="F51" s="105"/>
      <c r="G51" s="105"/>
      <c r="H51" s="105"/>
      <c r="I51" s="86"/>
      <c r="J51" s="60" t="s">
        <v>104</v>
      </c>
    </row>
    <row r="52" spans="1:10">
      <c r="A52" s="94" t="s">
        <v>99</v>
      </c>
      <c r="B52" s="95" t="s">
        <v>102</v>
      </c>
      <c r="C52" s="78"/>
      <c r="D52" s="78" t="s">
        <v>105</v>
      </c>
      <c r="E52" s="78"/>
      <c r="F52" s="78"/>
      <c r="G52" s="78"/>
      <c r="H52" s="78"/>
      <c r="I52" s="78"/>
      <c r="J52" s="90">
        <v>3120</v>
      </c>
    </row>
    <row r="53" spans="1:10" ht="15.75" thickBot="1">
      <c r="A53" s="94" t="s">
        <v>100</v>
      </c>
      <c r="B53" s="63" t="s">
        <v>102</v>
      </c>
      <c r="C53" s="64"/>
      <c r="D53" s="64" t="s">
        <v>125</v>
      </c>
      <c r="E53" s="64"/>
      <c r="F53" s="64"/>
      <c r="G53" s="64"/>
      <c r="H53" s="64"/>
      <c r="I53" s="64"/>
      <c r="J53" s="65">
        <v>2000</v>
      </c>
    </row>
    <row r="54" spans="1:10" ht="15.75" thickBot="1">
      <c r="B54" t="s">
        <v>106</v>
      </c>
      <c r="J54" s="103">
        <v>5120</v>
      </c>
    </row>
    <row r="55" spans="1:10" ht="15.75" thickBot="1"/>
    <row r="56" spans="1:10">
      <c r="A56" s="58" t="s">
        <v>107</v>
      </c>
      <c r="B56" s="60">
        <v>15750</v>
      </c>
    </row>
    <row r="57" spans="1:10">
      <c r="A57" s="61" t="s">
        <v>108</v>
      </c>
      <c r="B57" s="62">
        <v>8365</v>
      </c>
    </row>
    <row r="58" spans="1:10">
      <c r="A58" s="61" t="s">
        <v>109</v>
      </c>
      <c r="B58" s="62">
        <v>9840</v>
      </c>
    </row>
    <row r="59" spans="1:10">
      <c r="A59" s="61" t="s">
        <v>91</v>
      </c>
      <c r="B59" s="62">
        <v>12124</v>
      </c>
    </row>
    <row r="60" spans="1:10">
      <c r="A60" s="61" t="s">
        <v>110</v>
      </c>
      <c r="B60" s="62">
        <v>4500</v>
      </c>
    </row>
    <row r="61" spans="1:10">
      <c r="A61" s="61" t="s">
        <v>112</v>
      </c>
      <c r="B61" s="62">
        <v>50579</v>
      </c>
    </row>
    <row r="62" spans="1:10">
      <c r="A62" s="61" t="s">
        <v>97</v>
      </c>
      <c r="B62" s="62">
        <v>5120</v>
      </c>
    </row>
    <row r="63" spans="1:10" ht="15.75" thickBot="1">
      <c r="A63" s="63" t="s">
        <v>111</v>
      </c>
      <c r="B63" s="65">
        <v>55699</v>
      </c>
    </row>
  </sheetData>
  <mergeCells count="27">
    <mergeCell ref="B16:C16"/>
    <mergeCell ref="E16:F16"/>
    <mergeCell ref="E17:F17"/>
    <mergeCell ref="B24:H24"/>
    <mergeCell ref="B45:I45"/>
    <mergeCell ref="E19:F19"/>
    <mergeCell ref="E20:F20"/>
    <mergeCell ref="G16:H16"/>
    <mergeCell ref="G17:H17"/>
    <mergeCell ref="G18:H18"/>
    <mergeCell ref="G19:H19"/>
    <mergeCell ref="G20:H20"/>
    <mergeCell ref="B17:C17"/>
    <mergeCell ref="B18:C18"/>
    <mergeCell ref="B19:C19"/>
    <mergeCell ref="B20:C20"/>
    <mergeCell ref="E18:F18"/>
    <mergeCell ref="B5:D5"/>
    <mergeCell ref="E5:G5"/>
    <mergeCell ref="H5:J5"/>
    <mergeCell ref="K5:M5"/>
    <mergeCell ref="B15:C15"/>
    <mergeCell ref="B14:C14"/>
    <mergeCell ref="E14:F14"/>
    <mergeCell ref="G14:H14"/>
    <mergeCell ref="E15:F15"/>
    <mergeCell ref="G15:H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P10</vt:lpstr>
      <vt:lpstr>Рус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SHK</dc:creator>
  <cp:lastModifiedBy>Student</cp:lastModifiedBy>
  <cp:lastPrinted>2015-10-28T09:04:13Z</cp:lastPrinted>
  <dcterms:created xsi:type="dcterms:W3CDTF">2015-10-08T05:09:09Z</dcterms:created>
  <dcterms:modified xsi:type="dcterms:W3CDTF">2015-10-28T09:22:06Z</dcterms:modified>
</cp:coreProperties>
</file>